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9\Аукцион\12. Декабрь\НЕМСП_НР_Автогидроподъемники\Закупочная\"/>
    </mc:Choice>
  </mc:AlternateContent>
  <bookViews>
    <workbookView xWindow="0" yWindow="0" windowWidth="21600" windowHeight="11025" tabRatio="637"/>
  </bookViews>
  <sheets>
    <sheet name="2019" sheetId="1" r:id="rId1"/>
    <sheet name="XLR_NoRangeSheet" sheetId="2" state="veryHidden" r:id="rId2"/>
  </sheets>
  <definedNames>
    <definedName name="Query1">'2019'!$A$9:$O$10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'2019'!#REF!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G10" i="1" l="1"/>
  <c r="M9" i="1" l="1"/>
  <c r="L8" i="1" l="1"/>
  <c r="L9" i="1"/>
  <c r="L7" i="1"/>
  <c r="L10" i="1" l="1"/>
  <c r="M10" i="1" l="1"/>
  <c r="M11" i="1" s="1"/>
  <c r="B5" i="2"/>
</calcChain>
</file>

<file path=xl/sharedStrings.xml><?xml version="1.0" encoding="utf-8"?>
<sst xmlns="http://schemas.openxmlformats.org/spreadsheetml/2006/main" count="51" uniqueCount="42">
  <si>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</si>
  <si>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</si>
  <si>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</si>
  <si>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</si>
  <si>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</si>
  <si>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</si>
  <si>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</si>
  <si>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</si>
  <si>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</si>
  <si>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Количество</t>
  </si>
  <si>
    <t>в т.ч. НДС</t>
  </si>
  <si>
    <t>Наименование товара</t>
  </si>
  <si>
    <t>4.2, Developer  (build 122-D7)</t>
  </si>
  <si>
    <t>Query2</t>
  </si>
  <si>
    <t>г.Уфа</t>
  </si>
  <si>
    <t>Поставка масел и технологических жидкостей</t>
  </si>
  <si>
    <t>, тел. , эл.почта:</t>
  </si>
  <si>
    <t/>
  </si>
  <si>
    <t>Октябрь 2015</t>
  </si>
  <si>
    <t>Алмаев Дмитрий Радикович</t>
  </si>
  <si>
    <t>Фаттахов Ф.В. +7(347)2215719</t>
  </si>
  <si>
    <t>Eд. изм.</t>
  </si>
  <si>
    <t>шт.</t>
  </si>
  <si>
    <t>Гарантийные обязательства:</t>
  </si>
  <si>
    <t>г.Уфа, ул. Каспийская, 14</t>
  </si>
  <si>
    <t>Поставка  автогидроподъёмников</t>
  </si>
  <si>
    <t>в течении 30 календарных дня с момента подписания договора</t>
  </si>
  <si>
    <t>Дополнительные условия:</t>
  </si>
  <si>
    <t>итого:</t>
  </si>
  <si>
    <t>описание приводится в Таблице № 1 Технического задания</t>
  </si>
  <si>
    <t>описание приводится в Таблице № 2 Технического задания</t>
  </si>
  <si>
    <t>описание приводится в Таблице № 3 Технического задания</t>
  </si>
  <si>
    <t>Начальная (максимальная) цена за единицу измерения без НДС, включая стоимость тары и доставку, руб.</t>
  </si>
  <si>
    <t>Начальная (максимальная) цена за единицу измерения с НДС, включая стоимость тары и доставку, руб.</t>
  </si>
  <si>
    <t>Предельная стоимость лота составляет  14 400 000,00 руб. с НДС 20%</t>
  </si>
  <si>
    <t>РАЗДЕЛ IV. Техническое задание</t>
  </si>
  <si>
    <t>ЛОТ № 1</t>
  </si>
  <si>
    <t>Участник, не являющийся производителем товара должен являться официальным дилером завода- изготовителя (с приложением подтверждающих документов). Наличие авторизованного/одобренного производителем сервисного центра по гарантийному сопровождению Товара в г. Уфа - обязательно.</t>
  </si>
  <si>
    <r>
      <t xml:space="preserve">Автогидроподъемник (АГП) Socage высотой подъема </t>
    </r>
    <r>
      <rPr>
        <b/>
        <sz val="11"/>
        <color rgb="FFFF0000"/>
        <rFont val="Times New Roman"/>
        <family val="1"/>
        <charset val="204"/>
      </rPr>
      <t>не менее 18 метро</t>
    </r>
    <r>
      <rPr>
        <b/>
        <sz val="11"/>
        <color theme="1"/>
        <rFont val="Times New Roman"/>
        <family val="1"/>
        <charset val="204"/>
      </rPr>
      <t>в на базе полноприводного шасси ГАЗс пятиместной кабиной   или эквивалент другого производителя с комплектацией и характеристиками не хуже указанной</t>
    </r>
  </si>
  <si>
    <r>
      <t xml:space="preserve">Автогидроподъемник (АГП) Socage высотой подъема </t>
    </r>
    <r>
      <rPr>
        <b/>
        <sz val="11"/>
        <color rgb="FFFF0000"/>
        <rFont val="Times New Roman"/>
        <family val="1"/>
        <charset val="204"/>
      </rPr>
      <t>не менее 19,5</t>
    </r>
    <r>
      <rPr>
        <b/>
        <sz val="1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метров на базе полноприводного шасси ГАЗ с пятиместной кабиной или эквивалент другого производителя с комплектацией и характеристиками не хуже указанной</t>
    </r>
  </si>
  <si>
    <r>
      <t>Автогидроподъемник  (АГП) Socage  высотой подъема</t>
    </r>
    <r>
      <rPr>
        <b/>
        <sz val="11"/>
        <color rgb="FFFF0000"/>
        <rFont val="Times New Roman"/>
        <family val="1"/>
        <charset val="204"/>
      </rPr>
      <t xml:space="preserve"> не менее 28</t>
    </r>
    <r>
      <rPr>
        <b/>
        <sz val="11"/>
        <color theme="1"/>
        <rFont val="Times New Roman"/>
        <family val="1"/>
        <charset val="204"/>
      </rPr>
      <t xml:space="preserve"> метров на базе полноприводного шасси ГАЗ с пятиместной кабиной или эквивалент другого производителя с комплектацией и характеристиками не хуже указанной</t>
    </r>
  </si>
  <si>
    <t xml:space="preserve"> • на шасси - в течение 12 (двенадцати) месяцев или 30 000 км пробега,  в зависимости от того, что наступит раньше.
• на надстройку (АГП)  – в течение 24 (двадцати четырех) месяцев.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</si>
</sst>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3" xfId="0" applyFont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Border="1" applyAlignment="1">
      <alignment vertical="top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6" fillId="0" borderId="0" xfId="0" applyFont="1"/>
    <xf numFmtId="0" fontId="6" fillId="0" borderId="0" xfId="0" applyFont="1" applyFill="1"/>
    <xf numFmtId="0" fontId="2" fillId="0" borderId="0" xfId="0" applyFont="1" applyFill="1"/>
    <xf numFmtId="2" fontId="2" fillId="0" borderId="0" xfId="0" applyNumberFormat="1" applyFont="1" applyFill="1"/>
    <xf numFmtId="49" fontId="3" fillId="2" borderId="1" xfId="0" applyNumberFormat="1" applyFont="1" applyFill="1" applyBorder="1" applyAlignment="1">
      <alignment vertical="top" wrapText="1"/>
    </xf>
    <xf numFmtId="0" fontId="9" fillId="0" borderId="0" xfId="0" applyFont="1" applyAlignment="1"/>
    <xf numFmtId="0" fontId="10" fillId="0" borderId="0" xfId="0" applyFont="1" applyAlignment="1"/>
    <xf numFmtId="0" fontId="2" fillId="0" borderId="7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3" fillId="0" borderId="4" xfId="0" applyNumberFormat="1" applyFont="1" applyBorder="1" applyAlignment="1">
      <alignment vertical="top" wrapText="1"/>
    </xf>
    <xf numFmtId="0" fontId="0" fillId="0" borderId="6" xfId="0" applyFont="1" applyBorder="1" applyAlignment="1"/>
    <xf numFmtId="0" fontId="2" fillId="0" borderId="4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2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/>
    </xf>
    <xf numFmtId="0" fontId="6" fillId="2" borderId="4" xfId="0" applyFont="1" applyFill="1" applyBorder="1" applyAlignment="1">
      <alignment horizontal="left" wrapText="1"/>
    </xf>
    <xf numFmtId="0" fontId="6" fillId="2" borderId="5" xfId="0" applyFont="1" applyFill="1" applyBorder="1" applyAlignment="1">
      <alignment horizontal="left" wrapText="1"/>
    </xf>
    <xf numFmtId="0" fontId="6" fillId="2" borderId="6" xfId="0" applyFont="1" applyFill="1" applyBorder="1" applyAlignment="1">
      <alignment horizontal="left" wrapText="1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/>
    <xf numFmtId="0" fontId="0" fillId="0" borderId="5" xfId="0" applyBorder="1" applyAlignment="1"/>
    <xf numFmtId="0" fontId="0" fillId="0" borderId="6" xfId="0" applyBorder="1" applyAlignment="1"/>
    <xf numFmtId="0" fontId="7" fillId="0" borderId="4" xfId="0" applyFont="1" applyBorder="1" applyAlignment="1">
      <alignment horizontal="right" vertical="top" wrapText="1"/>
    </xf>
    <xf numFmtId="0" fontId="8" fillId="0" borderId="6" xfId="0" applyFont="1" applyBorder="1" applyAlignment="1">
      <alignment horizontal="right" vertical="top" wrapText="1"/>
    </xf>
    <xf numFmtId="0" fontId="2" fillId="0" borderId="5" xfId="0" applyFont="1" applyBorder="1" applyAlignment="1"/>
    <xf numFmtId="0" fontId="0" fillId="0" borderId="6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6" fillId="0" borderId="8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5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/>
    </xf>
    <xf numFmtId="0" fontId="6" fillId="0" borderId="6" xfId="0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5"/>
  <sheetViews>
    <sheetView tabSelected="1" zoomScale="75" zoomScaleNormal="75" workbookViewId="0">
      <selection activeCell="C7" sqref="B7:N14"/>
    </sheetView>
  </sheetViews>
  <sheetFormatPr defaultRowHeight="15" x14ac:dyDescent="0.25"/>
  <cols>
    <col min="1" max="1" width="0.85546875" style="3" customWidth="1"/>
    <col min="2" max="2" width="9.7109375" style="3" customWidth="1"/>
    <col min="3" max="3" width="41.140625" style="3" customWidth="1"/>
    <col min="4" max="4" width="20" style="3" customWidth="1"/>
    <col min="5" max="5" width="36.140625" style="3" customWidth="1"/>
    <col min="6" max="6" width="6.7109375" style="3" customWidth="1"/>
    <col min="7" max="7" width="8.28515625" style="3" customWidth="1"/>
    <col min="8" max="8" width="4.42578125" style="3" customWidth="1"/>
    <col min="9" max="9" width="0.5703125" style="3" customWidth="1"/>
    <col min="10" max="10" width="2.42578125" style="3" hidden="1" customWidth="1"/>
    <col min="11" max="11" width="6.28515625" style="3" hidden="1" customWidth="1"/>
    <col min="12" max="12" width="22.140625" style="3" customWidth="1"/>
    <col min="13" max="13" width="22.7109375" style="3" customWidth="1"/>
    <col min="14" max="14" width="18.7109375" style="3" customWidth="1"/>
    <col min="15" max="15" width="3.28515625" style="3" customWidth="1"/>
    <col min="16" max="16" width="18.42578125" style="3" customWidth="1"/>
    <col min="17" max="17" width="17" style="17" customWidth="1"/>
    <col min="18" max="16384" width="9.140625" style="3"/>
  </cols>
  <sheetData>
    <row r="1" spans="1:17" ht="27" customHeight="1" x14ac:dyDescent="0.3">
      <c r="B1" s="36" t="s">
        <v>35</v>
      </c>
      <c r="C1" s="37"/>
      <c r="D1" s="37"/>
      <c r="N1" s="4"/>
    </row>
    <row r="2" spans="1:17" x14ac:dyDescent="0.25">
      <c r="B2" s="70" t="s">
        <v>8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</row>
    <row r="3" spans="1:17" x14ac:dyDescent="0.25">
      <c r="B3" s="3" t="s">
        <v>36</v>
      </c>
      <c r="C3" s="5" t="s">
        <v>25</v>
      </c>
      <c r="D3" s="5"/>
      <c r="E3" s="6"/>
      <c r="O3" s="9"/>
    </row>
    <row r="4" spans="1:17" ht="33" customHeight="1" x14ac:dyDescent="0.25">
      <c r="B4" s="74" t="s">
        <v>0</v>
      </c>
      <c r="C4" s="74" t="s">
        <v>11</v>
      </c>
      <c r="D4" s="38" t="s">
        <v>1</v>
      </c>
      <c r="E4" s="39"/>
      <c r="F4" s="74" t="s">
        <v>21</v>
      </c>
      <c r="G4" s="52" t="s">
        <v>9</v>
      </c>
      <c r="H4" s="53"/>
      <c r="I4" s="53"/>
      <c r="J4" s="53"/>
      <c r="K4" s="54"/>
      <c r="L4" s="46" t="s">
        <v>32</v>
      </c>
      <c r="M4" s="77" t="s">
        <v>33</v>
      </c>
      <c r="N4" s="74" t="s">
        <v>2</v>
      </c>
      <c r="O4" s="9"/>
    </row>
    <row r="5" spans="1:17" s="10" customFormat="1" ht="32.25" customHeight="1" x14ac:dyDescent="0.25">
      <c r="B5" s="74"/>
      <c r="C5" s="74"/>
      <c r="D5" s="40"/>
      <c r="E5" s="41"/>
      <c r="F5" s="74"/>
      <c r="G5" s="55"/>
      <c r="H5" s="56"/>
      <c r="I5" s="56"/>
      <c r="J5" s="56"/>
      <c r="K5" s="57"/>
      <c r="L5" s="47"/>
      <c r="M5" s="78"/>
      <c r="N5" s="74"/>
    </row>
    <row r="6" spans="1:17" x14ac:dyDescent="0.25">
      <c r="B6" s="7">
        <v>1</v>
      </c>
      <c r="C6" s="7">
        <v>2</v>
      </c>
      <c r="D6" s="44">
        <v>3</v>
      </c>
      <c r="E6" s="45"/>
      <c r="F6" s="7">
        <v>4</v>
      </c>
      <c r="G6" s="44">
        <v>5</v>
      </c>
      <c r="H6" s="58"/>
      <c r="I6" s="58"/>
      <c r="J6" s="58"/>
      <c r="K6" s="45"/>
      <c r="L6" s="18">
        <v>6</v>
      </c>
      <c r="M6" s="18">
        <v>7</v>
      </c>
      <c r="N6" s="18">
        <v>18</v>
      </c>
      <c r="Q6" s="3"/>
    </row>
    <row r="7" spans="1:17" ht="108" customHeight="1" x14ac:dyDescent="0.25">
      <c r="B7" s="29">
        <v>1</v>
      </c>
      <c r="C7" s="35" t="s">
        <v>38</v>
      </c>
      <c r="D7" s="42" t="s">
        <v>29</v>
      </c>
      <c r="E7" s="43"/>
      <c r="F7" s="29" t="s">
        <v>22</v>
      </c>
      <c r="G7" s="59">
        <v>1</v>
      </c>
      <c r="H7" s="60"/>
      <c r="I7" s="60"/>
      <c r="J7" s="60"/>
      <c r="K7" s="61"/>
      <c r="L7" s="25">
        <f>M7/1.2</f>
        <v>2875000</v>
      </c>
      <c r="M7" s="25">
        <v>3450000</v>
      </c>
      <c r="N7" s="23" t="s">
        <v>24</v>
      </c>
      <c r="Q7" s="3"/>
    </row>
    <row r="8" spans="1:17" ht="99.75" x14ac:dyDescent="0.25">
      <c r="B8" s="29">
        <v>2</v>
      </c>
      <c r="C8" s="35" t="s">
        <v>39</v>
      </c>
      <c r="D8" s="42" t="s">
        <v>30</v>
      </c>
      <c r="E8" s="43"/>
      <c r="F8" s="29" t="s">
        <v>22</v>
      </c>
      <c r="G8" s="59">
        <v>1</v>
      </c>
      <c r="H8" s="60"/>
      <c r="I8" s="60"/>
      <c r="J8" s="60"/>
      <c r="K8" s="61"/>
      <c r="L8" s="25">
        <f t="shared" ref="L8:L9" si="0">M8/1.2</f>
        <v>3500000</v>
      </c>
      <c r="M8" s="28">
        <v>4200000</v>
      </c>
      <c r="N8" s="23" t="s">
        <v>24</v>
      </c>
      <c r="Q8" s="3"/>
    </row>
    <row r="9" spans="1:17" s="20" customFormat="1" ht="102.75" customHeight="1" x14ac:dyDescent="0.25">
      <c r="B9" s="29">
        <v>3</v>
      </c>
      <c r="C9" s="35" t="s">
        <v>40</v>
      </c>
      <c r="D9" s="42" t="s">
        <v>31</v>
      </c>
      <c r="E9" s="69"/>
      <c r="F9" s="24" t="s">
        <v>22</v>
      </c>
      <c r="G9" s="62">
        <v>1</v>
      </c>
      <c r="H9" s="60"/>
      <c r="I9" s="60"/>
      <c r="J9" s="60"/>
      <c r="K9" s="61"/>
      <c r="L9" s="25">
        <f t="shared" si="0"/>
        <v>5625000</v>
      </c>
      <c r="M9" s="28">
        <f>6737000+13000</f>
        <v>6750000</v>
      </c>
      <c r="N9" s="19" t="s">
        <v>24</v>
      </c>
    </row>
    <row r="10" spans="1:17" ht="15.75" x14ac:dyDescent="0.25">
      <c r="B10" s="26"/>
      <c r="C10" s="27"/>
      <c r="D10" s="66" t="s">
        <v>28</v>
      </c>
      <c r="E10" s="67"/>
      <c r="F10" s="26"/>
      <c r="G10" s="63">
        <f>SUM(G7:G9)</f>
        <v>3</v>
      </c>
      <c r="H10" s="64"/>
      <c r="I10" s="64"/>
      <c r="J10" s="64"/>
      <c r="K10" s="65"/>
      <c r="L10" s="22">
        <f t="shared" ref="L10:M10" si="1">SUM(L7:L9)</f>
        <v>12000000</v>
      </c>
      <c r="M10" s="22">
        <f t="shared" si="1"/>
        <v>14400000</v>
      </c>
      <c r="N10" s="27"/>
      <c r="Q10" s="3"/>
    </row>
    <row r="11" spans="1:17" x14ac:dyDescent="0.25">
      <c r="B11" s="68"/>
      <c r="C11" s="64"/>
      <c r="D11" s="64"/>
      <c r="E11" s="64"/>
      <c r="F11" s="64"/>
      <c r="G11" s="64"/>
      <c r="H11" s="64"/>
      <c r="I11" s="64"/>
      <c r="J11" s="8"/>
      <c r="K11" s="8"/>
      <c r="L11" s="8" t="s">
        <v>10</v>
      </c>
      <c r="M11" s="30">
        <f>M10*20/120</f>
        <v>2400000</v>
      </c>
      <c r="N11" s="21"/>
      <c r="Q11" s="3"/>
    </row>
    <row r="12" spans="1:17" ht="15.75" x14ac:dyDescent="0.25">
      <c r="A12" s="31"/>
      <c r="B12" s="79" t="s">
        <v>34</v>
      </c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1"/>
      <c r="Q12" s="3"/>
    </row>
    <row r="13" spans="1:17" ht="15.75" hidden="1" x14ac:dyDescent="0.25">
      <c r="A13" s="31"/>
      <c r="B13" s="71" t="s">
        <v>3</v>
      </c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3"/>
    </row>
    <row r="14" spans="1:17" ht="57" customHeight="1" x14ac:dyDescent="0.25">
      <c r="A14" s="31"/>
      <c r="B14" s="48" t="s">
        <v>27</v>
      </c>
      <c r="C14" s="48"/>
      <c r="D14" s="49" t="s">
        <v>37</v>
      </c>
      <c r="E14" s="50"/>
      <c r="F14" s="50"/>
      <c r="G14" s="50"/>
      <c r="H14" s="50"/>
      <c r="I14" s="50"/>
      <c r="J14" s="50"/>
      <c r="K14" s="50"/>
      <c r="L14" s="50"/>
      <c r="M14" s="50"/>
      <c r="N14" s="51"/>
    </row>
    <row r="15" spans="1:17" ht="15.75" x14ac:dyDescent="0.25">
      <c r="A15" s="31"/>
      <c r="B15" s="48" t="s">
        <v>4</v>
      </c>
      <c r="C15" s="48"/>
      <c r="D15" s="79" t="s">
        <v>26</v>
      </c>
      <c r="E15" s="80"/>
      <c r="F15" s="80"/>
      <c r="G15" s="80"/>
      <c r="H15" s="80"/>
      <c r="I15" s="80"/>
      <c r="J15" s="80"/>
      <c r="K15" s="80"/>
      <c r="L15" s="80"/>
      <c r="M15" s="80"/>
      <c r="N15" s="81"/>
    </row>
    <row r="16" spans="1:17" ht="42.75" customHeight="1" x14ac:dyDescent="0.25">
      <c r="A16" s="31"/>
      <c r="B16" s="48" t="s">
        <v>5</v>
      </c>
      <c r="C16" s="48"/>
      <c r="D16" s="82" t="s">
        <v>7</v>
      </c>
      <c r="E16" s="83"/>
      <c r="F16" s="83"/>
      <c r="G16" s="83"/>
      <c r="H16" s="83"/>
      <c r="I16" s="83"/>
      <c r="J16" s="83"/>
      <c r="K16" s="83"/>
      <c r="L16" s="83"/>
      <c r="M16" s="83"/>
      <c r="N16" s="84"/>
      <c r="O16" s="11"/>
    </row>
    <row r="17" spans="1:17" s="33" customFormat="1" ht="60" customHeight="1" x14ac:dyDescent="0.25">
      <c r="A17" s="32"/>
      <c r="B17" s="75" t="s">
        <v>23</v>
      </c>
      <c r="C17" s="76"/>
      <c r="D17" s="85" t="s">
        <v>41</v>
      </c>
      <c r="E17" s="86"/>
      <c r="F17" s="86"/>
      <c r="G17" s="86"/>
      <c r="H17" s="86"/>
      <c r="I17" s="86"/>
      <c r="J17" s="86"/>
      <c r="K17" s="86"/>
      <c r="L17" s="86"/>
      <c r="M17" s="86"/>
      <c r="N17" s="87"/>
      <c r="Q17" s="34"/>
    </row>
    <row r="18" spans="1:17" ht="15.75" x14ac:dyDescent="0.25">
      <c r="A18" s="31"/>
      <c r="B18" s="48" t="s">
        <v>6</v>
      </c>
      <c r="C18" s="48"/>
      <c r="D18" s="79" t="s">
        <v>20</v>
      </c>
      <c r="E18" s="80"/>
      <c r="F18" s="80"/>
      <c r="G18" s="80"/>
      <c r="H18" s="80"/>
      <c r="I18" s="80"/>
      <c r="J18" s="80"/>
      <c r="K18" s="80"/>
      <c r="L18" s="80"/>
      <c r="M18" s="80"/>
      <c r="N18" s="81"/>
    </row>
    <row r="19" spans="1:17" x14ac:dyDescent="0.25">
      <c r="B19" s="12"/>
      <c r="C19" s="12"/>
      <c r="D19" s="12"/>
      <c r="E19" s="13"/>
      <c r="F19" s="13"/>
      <c r="G19" s="13"/>
      <c r="H19" s="13"/>
      <c r="I19" s="13"/>
      <c r="J19" s="13"/>
      <c r="K19" s="13"/>
      <c r="L19" s="13"/>
      <c r="M19" s="13"/>
      <c r="N19" s="13"/>
    </row>
    <row r="20" spans="1:17" x14ac:dyDescent="0.25">
      <c r="A20" s="14"/>
      <c r="B20" s="15"/>
      <c r="C20" s="15"/>
      <c r="D20" s="15"/>
      <c r="E20" s="15"/>
      <c r="F20" s="15"/>
      <c r="G20" s="15"/>
      <c r="H20" s="15"/>
      <c r="I20" s="15"/>
    </row>
    <row r="21" spans="1:17" x14ac:dyDescent="0.25">
      <c r="A21" s="16"/>
      <c r="B21" s="15"/>
      <c r="C21" s="15"/>
      <c r="D21" s="15"/>
      <c r="E21" s="15"/>
      <c r="F21" s="15"/>
      <c r="G21" s="15"/>
      <c r="H21" s="15"/>
      <c r="I21" s="15"/>
    </row>
    <row r="23" spans="1:17" x14ac:dyDescent="0.25">
      <c r="B23" s="9"/>
    </row>
    <row r="24" spans="1:17" x14ac:dyDescent="0.25">
      <c r="B24" s="9"/>
    </row>
    <row r="25" spans="1:17" x14ac:dyDescent="0.25">
      <c r="B25" s="9"/>
    </row>
  </sheetData>
  <mergeCells count="33">
    <mergeCell ref="B18:C18"/>
    <mergeCell ref="B2:N2"/>
    <mergeCell ref="B16:C16"/>
    <mergeCell ref="B15:C15"/>
    <mergeCell ref="B13:N13"/>
    <mergeCell ref="B4:B5"/>
    <mergeCell ref="B17:C17"/>
    <mergeCell ref="F4:F5"/>
    <mergeCell ref="M4:M5"/>
    <mergeCell ref="D18:N18"/>
    <mergeCell ref="D16:N16"/>
    <mergeCell ref="D17:N17"/>
    <mergeCell ref="D15:N15"/>
    <mergeCell ref="C4:C5"/>
    <mergeCell ref="N4:N5"/>
    <mergeCell ref="B12:N12"/>
    <mergeCell ref="L4:L5"/>
    <mergeCell ref="B14:C14"/>
    <mergeCell ref="D14:N14"/>
    <mergeCell ref="G4:K5"/>
    <mergeCell ref="G6:K6"/>
    <mergeCell ref="G7:K7"/>
    <mergeCell ref="G8:K8"/>
    <mergeCell ref="G9:K9"/>
    <mergeCell ref="G10:K10"/>
    <mergeCell ref="D10:E10"/>
    <mergeCell ref="B11:I11"/>
    <mergeCell ref="D9:E9"/>
    <mergeCell ref="B1:D1"/>
    <mergeCell ref="D4:E5"/>
    <mergeCell ref="D7:E7"/>
    <mergeCell ref="D6:E6"/>
    <mergeCell ref="D8:E8"/>
  </mergeCells>
  <pageMargins left="0.78740157480314965" right="0.39370078740157483" top="0.78740157480314965" bottom="0.39370078740157483" header="0.31496062992125984" footer="0.31496062992125984"/>
  <pageSetup paperSize="9" scale="69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12</v>
      </c>
      <c r="B5" t="e">
        <f>XLR_ERRNAME</f>
        <v>#NAME?</v>
      </c>
    </row>
    <row r="6" spans="1:14" x14ac:dyDescent="0.25">
      <c r="A6" t="s">
        <v>13</v>
      </c>
      <c r="B6">
        <v>10658</v>
      </c>
      <c r="C6" s="2" t="s">
        <v>14</v>
      </c>
      <c r="D6">
        <v>6283</v>
      </c>
      <c r="E6" s="2" t="s">
        <v>15</v>
      </c>
      <c r="F6" s="2" t="s">
        <v>16</v>
      </c>
      <c r="G6" s="2" t="s">
        <v>17</v>
      </c>
      <c r="H6" s="2" t="s">
        <v>17</v>
      </c>
      <c r="I6" s="2" t="s">
        <v>17</v>
      </c>
      <c r="J6" s="2" t="s">
        <v>15</v>
      </c>
      <c r="K6" s="2" t="s">
        <v>18</v>
      </c>
      <c r="L6" s="2" t="s">
        <v>19</v>
      </c>
      <c r="M6" s="2" t="s">
        <v>17</v>
      </c>
      <c r="N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Данилова Татьяна Владимировна</cp:lastModifiedBy>
  <cp:lastPrinted>2019-12-10T09:47:38Z</cp:lastPrinted>
  <dcterms:created xsi:type="dcterms:W3CDTF">2013-12-19T08:11:42Z</dcterms:created>
  <dcterms:modified xsi:type="dcterms:W3CDTF">2019-12-10T09:47:45Z</dcterms:modified>
</cp:coreProperties>
</file>